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~2\2023\PAGINA~1\ARCHIV~1\PRESUP~1\"/>
    </mc:Choice>
  </mc:AlternateContent>
  <bookViews>
    <workbookView xWindow="-105" yWindow="-105" windowWidth="19425" windowHeight="10305" tabRatio="885"/>
  </bookViews>
  <sheets>
    <sheet name="COG" sheetId="6" r:id="rId1"/>
  </sheets>
  <definedNames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G76" i="6"/>
  <c r="G75" i="6"/>
  <c r="G74" i="6"/>
  <c r="G73" i="6"/>
  <c r="G72" i="6"/>
  <c r="G71" i="6"/>
  <c r="G70" i="6"/>
  <c r="G68" i="6"/>
  <c r="G67" i="6"/>
  <c r="G66" i="6"/>
  <c r="G64" i="6"/>
  <c r="G63" i="6"/>
  <c r="G62" i="6"/>
  <c r="G61" i="6"/>
  <c r="G60" i="6"/>
  <c r="G59" i="6"/>
  <c r="G58" i="6"/>
  <c r="G56" i="6"/>
  <c r="G55" i="6"/>
  <c r="G54" i="6"/>
  <c r="G52" i="6"/>
  <c r="G51" i="6"/>
  <c r="G50" i="6"/>
  <c r="G49" i="6"/>
  <c r="G48" i="6"/>
  <c r="G47" i="6"/>
  <c r="G46" i="6"/>
  <c r="G45" i="6"/>
  <c r="G44" i="6"/>
  <c r="G42" i="6"/>
  <c r="G41" i="6"/>
  <c r="G40" i="6"/>
  <c r="G39" i="6"/>
  <c r="G38" i="6"/>
  <c r="G37" i="6"/>
  <c r="G36" i="6"/>
  <c r="G35" i="6"/>
  <c r="G34" i="6"/>
  <c r="G32" i="6"/>
  <c r="G31" i="6"/>
  <c r="G30" i="6"/>
  <c r="G29" i="6"/>
  <c r="G28" i="6"/>
  <c r="G27" i="6"/>
  <c r="G26" i="6"/>
  <c r="G25" i="6"/>
  <c r="G24" i="6"/>
  <c r="G22" i="6"/>
  <c r="G21" i="6"/>
  <c r="G20" i="6"/>
  <c r="G19" i="6"/>
  <c r="G18" i="6"/>
  <c r="G17" i="6"/>
  <c r="G16" i="6"/>
  <c r="G15" i="6"/>
  <c r="G14" i="6"/>
  <c r="G7" i="6"/>
  <c r="G8" i="6"/>
  <c r="G9" i="6"/>
  <c r="G10" i="6"/>
  <c r="G11" i="6"/>
  <c r="G6" i="6"/>
  <c r="G69" i="6" l="1"/>
  <c r="F69" i="6"/>
  <c r="E69" i="6"/>
  <c r="D69" i="6"/>
  <c r="C69" i="6"/>
  <c r="B69" i="6"/>
  <c r="G57" i="6"/>
  <c r="F57" i="6"/>
  <c r="E57" i="6"/>
  <c r="D57" i="6"/>
  <c r="C57" i="6"/>
  <c r="B57" i="6"/>
  <c r="G53" i="6"/>
  <c r="F53" i="6"/>
  <c r="E53" i="6"/>
  <c r="D53" i="6"/>
  <c r="C53" i="6"/>
  <c r="B53" i="6"/>
  <c r="G43" i="6"/>
  <c r="F43" i="6"/>
  <c r="E43" i="6"/>
  <c r="D43" i="6"/>
  <c r="C43" i="6"/>
  <c r="B43" i="6"/>
  <c r="G33" i="6"/>
  <c r="F33" i="6"/>
  <c r="E33" i="6"/>
  <c r="D33" i="6"/>
  <c r="C33" i="6"/>
  <c r="B33" i="6"/>
  <c r="G23" i="6"/>
  <c r="F23" i="6"/>
  <c r="E23" i="6"/>
  <c r="D23" i="6"/>
  <c r="C23" i="6"/>
  <c r="B23" i="6"/>
  <c r="G13" i="6"/>
  <c r="F13" i="6"/>
  <c r="E13" i="6"/>
  <c r="D13" i="6"/>
  <c r="C13" i="6"/>
  <c r="B13" i="6"/>
  <c r="G5" i="6"/>
  <c r="F5" i="6"/>
  <c r="E5" i="6"/>
  <c r="D5" i="6"/>
  <c r="C5" i="6"/>
  <c r="B5" i="6"/>
  <c r="D77" i="6" l="1"/>
  <c r="B77" i="6"/>
  <c r="E77" i="6"/>
  <c r="C77" i="6"/>
  <c r="F77" i="6"/>
  <c r="G77" i="6"/>
</calcChain>
</file>

<file path=xl/sharedStrings.xml><?xml version="1.0" encoding="utf-8"?>
<sst xmlns="http://schemas.openxmlformats.org/spreadsheetml/2006/main" count="88" uniqueCount="88">
  <si>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</si>
  <si>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</si>
  <si>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</si>
  <si>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</si>
  <si>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</si>
  <si>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</si>
  <si>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</si>
  <si>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</si>
  <si>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</si>
  <si>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</si>
  <si>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</si>
  <si>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</si>
  <si>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</si>
  <si>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</si>
  <si>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</si>
  <si>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</si>
  <si>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</si>
  <si>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</si>
  <si>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</si>
  <si>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</si>
  <si>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</si>
  <si>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</si>
  <si>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</si>
  <si>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</si>
  <si>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</si>
  <si>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</si>
  <si>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</si>
  <si>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</si>
  <si>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</si>
  <si>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</si>
  <si>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</si>
  <si>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</si>
  <si>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</si>
  <si>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</si>
  <si>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</si>
  <si>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</si>
  <si>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</si>
  <si>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</si>
  <si>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</si>
  <si>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</si>
  <si>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</si>
  <si>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</si>
  <si>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</si>
  <si>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</si>
  <si>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</si>
  <si>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</si>
  <si>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</si>
  <si>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</si>
  <si>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</si>
  <si>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</si>
  <si>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</si>
  <si>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</si>
  <si>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</si>
  <si>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</si>
  <si>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</si>
  <si>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</si>
  <si>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</si>
  <si>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</si>
  <si>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</si>
  <si>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</si>
  <si>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</si>
  <si>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</si>
  <si>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</si>
  <si>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</si>
  <si>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</si>
  <si>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</si>
  <si>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</si>
  <si>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</si>
  <si>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</si>
  <si>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</si>
  <si>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</si>
  <si>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</si>
  <si>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</si>
  <si>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</si>
  <si>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</si>
  <si>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</si>
  <si>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</si>
  <si>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</si>
  <si>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</si>
  <si>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</si>
  <si>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</si>
  <si>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</si>
  <si>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</si>
  <si>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</si>
  <si>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</si>
  <si>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</si>
  <si>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</si>
  <si>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
Estado Analítico del Ejercicio del Presupuesto de Egresos
Clasificación por Objeto del Gasto (Capítulo y Concepto)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</si>
</sst>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6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165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0" borderId="1" xfId="0" applyFont="1" applyBorder="1" applyAlignment="1">
      <alignment horizontal="left"/>
    </xf>
    <xf numFmtId="3" fontId="6" fillId="0" borderId="9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165" fontId="0" fillId="0" borderId="0" xfId="16" applyFont="1" applyProtection="1">
      <protection locked="0"/>
    </xf>
    <xf numFmtId="167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7" fontId="6" fillId="0" borderId="0" xfId="2" applyNumberFormat="1" applyFont="1" applyBorder="1" applyAlignment="1" applyProtection="1">
      <alignment horizontal="center" vertical="top" wrapText="1"/>
      <protection locked="0"/>
    </xf>
    <xf numFmtId="3" fontId="2" fillId="0" borderId="11" xfId="0" applyNumberFormat="1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6" fillId="0" borderId="12" xfId="0" applyFont="1" applyBorder="1" applyAlignment="1" applyProtection="1">
      <alignment horizontal="left" indent="2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7" fontId="6" fillId="0" borderId="8" xfId="2" applyNumberFormat="1" applyFont="1" applyBorder="1" applyAlignment="1" applyProtection="1">
      <alignment horizontal="center" vertical="top" wrapText="1"/>
      <protection locked="0"/>
    </xf>
    <xf numFmtId="167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2" t="s">
        <v>87</v>
      </c>
      <c r="B1" s="23"/>
      <c r="C1" s="23"/>
      <c r="D1" s="23"/>
      <c r="E1" s="23"/>
      <c r="F1" s="23"/>
      <c r="G1" s="24"/>
    </row>
    <row r="2" spans="1:7" x14ac:dyDescent="0.2">
      <c r="A2" s="16"/>
      <c r="B2" s="4" t="s">
        <v>0</v>
      </c>
      <c r="C2" s="5"/>
      <c r="D2" s="5"/>
      <c r="E2" s="5"/>
      <c r="F2" s="6"/>
      <c r="G2" s="25" t="s">
        <v>7</v>
      </c>
    </row>
    <row r="3" spans="1:7" ht="24.95" customHeight="1" x14ac:dyDescent="0.2">
      <c r="A3" s="17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6"/>
    </row>
    <row r="4" spans="1:7" x14ac:dyDescent="0.2">
      <c r="A4" s="18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7" t="s">
        <v>10</v>
      </c>
      <c r="B5" s="8">
        <f>SUM(B6:B12)</f>
        <v>3126725458.3700004</v>
      </c>
      <c r="C5" s="8">
        <f t="shared" ref="C5:G5" si="0">SUM(C6:C12)</f>
        <v>5.5879354476928711E-8</v>
      </c>
      <c r="D5" s="8">
        <f t="shared" si="0"/>
        <v>3126725458.3699999</v>
      </c>
      <c r="E5" s="8">
        <f t="shared" si="0"/>
        <v>1378316416.5700004</v>
      </c>
      <c r="F5" s="8">
        <f t="shared" si="0"/>
        <v>1320138529.5900002</v>
      </c>
      <c r="G5" s="8">
        <f t="shared" si="0"/>
        <v>1748409041.7999992</v>
      </c>
    </row>
    <row r="6" spans="1:7" x14ac:dyDescent="0.2">
      <c r="A6" s="19" t="s">
        <v>11</v>
      </c>
      <c r="B6" s="15">
        <v>1418608953.4299996</v>
      </c>
      <c r="C6" s="15">
        <v>-71849838.829999998</v>
      </c>
      <c r="D6" s="15">
        <v>1346759114.5999999</v>
      </c>
      <c r="E6" s="15">
        <v>614105860.54999995</v>
      </c>
      <c r="F6" s="15">
        <v>613932215.78999972</v>
      </c>
      <c r="G6" s="15">
        <f>D6-E6</f>
        <v>732653254.04999995</v>
      </c>
    </row>
    <row r="7" spans="1:7" x14ac:dyDescent="0.2">
      <c r="A7" s="19" t="s">
        <v>12</v>
      </c>
      <c r="B7" s="15">
        <v>21000000</v>
      </c>
      <c r="C7" s="15">
        <v>778120.21</v>
      </c>
      <c r="D7" s="15">
        <v>21778120.210000001</v>
      </c>
      <c r="E7" s="15">
        <v>18788909.41</v>
      </c>
      <c r="F7" s="15">
        <v>18788909.41</v>
      </c>
      <c r="G7" s="15">
        <f t="shared" ref="G7:G12" si="1">D7-E7</f>
        <v>2989210.8000000007</v>
      </c>
    </row>
    <row r="8" spans="1:7" x14ac:dyDescent="0.2">
      <c r="A8" s="19" t="s">
        <v>13</v>
      </c>
      <c r="B8" s="15">
        <v>298859457.17999989</v>
      </c>
      <c r="C8" s="15">
        <v>-3610121.53</v>
      </c>
      <c r="D8" s="15">
        <v>295249335.64999998</v>
      </c>
      <c r="E8" s="15">
        <v>53735324.919999994</v>
      </c>
      <c r="F8" s="15">
        <v>53417688.270000003</v>
      </c>
      <c r="G8" s="15">
        <f t="shared" si="1"/>
        <v>241514010.72999999</v>
      </c>
    </row>
    <row r="9" spans="1:7" x14ac:dyDescent="0.2">
      <c r="A9" s="19" t="s">
        <v>14</v>
      </c>
      <c r="B9" s="15">
        <v>624657411.50999999</v>
      </c>
      <c r="C9" s="15">
        <v>-7876962.1199999955</v>
      </c>
      <c r="D9" s="15">
        <v>616780449.38999999</v>
      </c>
      <c r="E9" s="15">
        <v>258726074.96999994</v>
      </c>
      <c r="F9" s="15">
        <v>205952147.98000005</v>
      </c>
      <c r="G9" s="15">
        <f t="shared" si="1"/>
        <v>358054374.42000008</v>
      </c>
    </row>
    <row r="10" spans="1:7" x14ac:dyDescent="0.2">
      <c r="A10" s="19" t="s">
        <v>15</v>
      </c>
      <c r="B10" s="15">
        <v>745082696.45000064</v>
      </c>
      <c r="C10" s="15">
        <v>101075742.07000005</v>
      </c>
      <c r="D10" s="15">
        <v>846158438.51999986</v>
      </c>
      <c r="E10" s="15">
        <v>432960246.72000057</v>
      </c>
      <c r="F10" s="15">
        <v>428047568.14000058</v>
      </c>
      <c r="G10" s="15">
        <f t="shared" si="1"/>
        <v>413198191.7999993</v>
      </c>
    </row>
    <row r="11" spans="1:7" x14ac:dyDescent="0.2">
      <c r="A11" s="19" t="s">
        <v>16</v>
      </c>
      <c r="B11" s="15">
        <v>18516939.800000001</v>
      </c>
      <c r="C11" s="15">
        <v>-18516939.800000001</v>
      </c>
      <c r="D11" s="15">
        <v>0</v>
      </c>
      <c r="E11" s="15">
        <v>0</v>
      </c>
      <c r="F11" s="15">
        <v>0</v>
      </c>
      <c r="G11" s="15">
        <f t="shared" si="1"/>
        <v>0</v>
      </c>
    </row>
    <row r="12" spans="1:7" x14ac:dyDescent="0.2">
      <c r="A12" s="19" t="s">
        <v>17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f t="shared" si="1"/>
        <v>0</v>
      </c>
    </row>
    <row r="13" spans="1:7" x14ac:dyDescent="0.2">
      <c r="A13" s="7" t="s">
        <v>80</v>
      </c>
      <c r="B13" s="9">
        <f>SUM(B14:B22)</f>
        <v>381037459.62</v>
      </c>
      <c r="C13" s="9">
        <f t="shared" ref="C13:F13" si="2">SUM(C14:C22)</f>
        <v>89370273.490000024</v>
      </c>
      <c r="D13" s="9">
        <f t="shared" si="2"/>
        <v>470407733.1099999</v>
      </c>
      <c r="E13" s="9">
        <f t="shared" si="2"/>
        <v>141376224.51999998</v>
      </c>
      <c r="F13" s="9">
        <f t="shared" si="2"/>
        <v>128421271.13000004</v>
      </c>
      <c r="G13" s="9">
        <f>SUM(G14:G22)</f>
        <v>329031508.58999985</v>
      </c>
    </row>
    <row r="14" spans="1:7" x14ac:dyDescent="0.2">
      <c r="A14" s="19" t="s">
        <v>18</v>
      </c>
      <c r="B14" s="15">
        <v>15922368.129999999</v>
      </c>
      <c r="C14" s="15">
        <v>2174595.3599999994</v>
      </c>
      <c r="D14" s="15">
        <v>18096963.490000002</v>
      </c>
      <c r="E14" s="15">
        <v>3754425.2699999982</v>
      </c>
      <c r="F14" s="15">
        <v>3346766.359999998</v>
      </c>
      <c r="G14" s="15">
        <f t="shared" ref="G14:G22" si="3">D14-E14</f>
        <v>14342538.220000004</v>
      </c>
    </row>
    <row r="15" spans="1:7" x14ac:dyDescent="0.2">
      <c r="A15" s="19" t="s">
        <v>19</v>
      </c>
      <c r="B15" s="15">
        <v>23691617.470000003</v>
      </c>
      <c r="C15" s="15">
        <v>3453828.39</v>
      </c>
      <c r="D15" s="15">
        <v>27145445.860000003</v>
      </c>
      <c r="E15" s="15">
        <v>6955902.490000003</v>
      </c>
      <c r="F15" s="15">
        <v>6202687.3900000034</v>
      </c>
      <c r="G15" s="15">
        <f t="shared" si="3"/>
        <v>20189543.370000001</v>
      </c>
    </row>
    <row r="16" spans="1:7" x14ac:dyDescent="0.2">
      <c r="A16" s="19" t="s">
        <v>20</v>
      </c>
      <c r="B16" s="15">
        <v>1204780</v>
      </c>
      <c r="C16" s="15">
        <v>702425.96</v>
      </c>
      <c r="D16" s="15">
        <v>1907205.96</v>
      </c>
      <c r="E16" s="15">
        <v>166780</v>
      </c>
      <c r="F16" s="15">
        <v>166780</v>
      </c>
      <c r="G16" s="15">
        <f t="shared" si="3"/>
        <v>1740425.96</v>
      </c>
    </row>
    <row r="17" spans="1:7" x14ac:dyDescent="0.2">
      <c r="A17" s="19" t="s">
        <v>21</v>
      </c>
      <c r="B17" s="15">
        <v>28407126.09</v>
      </c>
      <c r="C17" s="15">
        <v>11539905.449999999</v>
      </c>
      <c r="D17" s="15">
        <v>39947031.539999999</v>
      </c>
      <c r="E17" s="15">
        <v>4809634.8200000012</v>
      </c>
      <c r="F17" s="15">
        <v>2615760.6399999997</v>
      </c>
      <c r="G17" s="15">
        <f t="shared" si="3"/>
        <v>35137396.719999999</v>
      </c>
    </row>
    <row r="18" spans="1:7" x14ac:dyDescent="0.2">
      <c r="A18" s="19" t="s">
        <v>22</v>
      </c>
      <c r="B18" s="15">
        <v>15527396.880000001</v>
      </c>
      <c r="C18" s="15">
        <v>-446032.86999999988</v>
      </c>
      <c r="D18" s="15">
        <v>15081364.01</v>
      </c>
      <c r="E18" s="15">
        <v>2641429.7200000002</v>
      </c>
      <c r="F18" s="15">
        <v>2382099.9300000002</v>
      </c>
      <c r="G18" s="15">
        <f t="shared" si="3"/>
        <v>12439934.289999999</v>
      </c>
    </row>
    <row r="19" spans="1:7" x14ac:dyDescent="0.2">
      <c r="A19" s="19" t="s">
        <v>23</v>
      </c>
      <c r="B19" s="15">
        <v>184948138.16999999</v>
      </c>
      <c r="C19" s="15">
        <v>63604963.670000002</v>
      </c>
      <c r="D19" s="15">
        <v>248553101.83999994</v>
      </c>
      <c r="E19" s="15">
        <v>83576806.219999984</v>
      </c>
      <c r="F19" s="15">
        <v>74826685.280000031</v>
      </c>
      <c r="G19" s="15">
        <f t="shared" si="3"/>
        <v>164976295.61999995</v>
      </c>
    </row>
    <row r="20" spans="1:7" x14ac:dyDescent="0.2">
      <c r="A20" s="19" t="s">
        <v>24</v>
      </c>
      <c r="B20" s="15">
        <v>52213518.310000002</v>
      </c>
      <c r="C20" s="15">
        <v>28331833.010000013</v>
      </c>
      <c r="D20" s="15">
        <v>80545351.319999933</v>
      </c>
      <c r="E20" s="15">
        <v>26029250.24000001</v>
      </c>
      <c r="F20" s="15">
        <v>26026366.060000014</v>
      </c>
      <c r="G20" s="15">
        <f t="shared" si="3"/>
        <v>54516101.079999924</v>
      </c>
    </row>
    <row r="21" spans="1:7" x14ac:dyDescent="0.2">
      <c r="A21" s="19" t="s">
        <v>25</v>
      </c>
      <c r="B21" s="15">
        <v>10376710.800000001</v>
      </c>
      <c r="C21" s="15">
        <v>144900</v>
      </c>
      <c r="D21" s="15">
        <v>10521610.800000001</v>
      </c>
      <c r="E21" s="15">
        <v>58614.92</v>
      </c>
      <c r="F21" s="15">
        <v>58614.92</v>
      </c>
      <c r="G21" s="15">
        <f t="shared" si="3"/>
        <v>10462995.880000001</v>
      </c>
    </row>
    <row r="22" spans="1:7" x14ac:dyDescent="0.2">
      <c r="A22" s="19" t="s">
        <v>26</v>
      </c>
      <c r="B22" s="15">
        <v>48745803.770000011</v>
      </c>
      <c r="C22" s="15">
        <v>-20136145.48</v>
      </c>
      <c r="D22" s="15">
        <v>28609658.289999995</v>
      </c>
      <c r="E22" s="15">
        <v>13383380.84</v>
      </c>
      <c r="F22" s="15">
        <v>12795510.549999999</v>
      </c>
      <c r="G22" s="15">
        <f t="shared" si="3"/>
        <v>15226277.449999996</v>
      </c>
    </row>
    <row r="23" spans="1:7" x14ac:dyDescent="0.2">
      <c r="A23" s="7" t="s">
        <v>27</v>
      </c>
      <c r="B23" s="9">
        <f>SUM(B24:B32)</f>
        <v>1203599804.8099999</v>
      </c>
      <c r="C23" s="9">
        <f t="shared" ref="C23:G23" si="4">SUM(C24:C32)</f>
        <v>461004738.22000009</v>
      </c>
      <c r="D23" s="9">
        <f t="shared" si="4"/>
        <v>1664604543.03</v>
      </c>
      <c r="E23" s="9">
        <f t="shared" si="4"/>
        <v>632519418.75</v>
      </c>
      <c r="F23" s="9">
        <f t="shared" si="4"/>
        <v>621297146.66000009</v>
      </c>
      <c r="G23" s="9">
        <f t="shared" si="4"/>
        <v>1032085124.2799999</v>
      </c>
    </row>
    <row r="24" spans="1:7" x14ac:dyDescent="0.2">
      <c r="A24" s="19" t="s">
        <v>28</v>
      </c>
      <c r="B24" s="15">
        <v>287397430.56999999</v>
      </c>
      <c r="C24" s="15">
        <v>11354025.590000004</v>
      </c>
      <c r="D24" s="15">
        <v>298751456.15999997</v>
      </c>
      <c r="E24" s="15">
        <v>119040125.52000001</v>
      </c>
      <c r="F24" s="15">
        <v>118830876.11000001</v>
      </c>
      <c r="G24" s="15">
        <f t="shared" ref="G24:G32" si="5">D24-E24</f>
        <v>179711330.63999996</v>
      </c>
    </row>
    <row r="25" spans="1:7" x14ac:dyDescent="0.2">
      <c r="A25" s="19" t="s">
        <v>29</v>
      </c>
      <c r="B25" s="15">
        <v>97831672.5</v>
      </c>
      <c r="C25" s="15">
        <v>12115549.760000004</v>
      </c>
      <c r="D25" s="15">
        <v>109947222.26000002</v>
      </c>
      <c r="E25" s="15">
        <v>37080920.520000003</v>
      </c>
      <c r="F25" s="15">
        <v>35382995.919999994</v>
      </c>
      <c r="G25" s="15">
        <f t="shared" si="5"/>
        <v>72866301.74000001</v>
      </c>
    </row>
    <row r="26" spans="1:7" x14ac:dyDescent="0.2">
      <c r="A26" s="19" t="s">
        <v>30</v>
      </c>
      <c r="B26" s="15">
        <v>134759387.76000002</v>
      </c>
      <c r="C26" s="15">
        <v>38595309.900000006</v>
      </c>
      <c r="D26" s="15">
        <v>173354697.66</v>
      </c>
      <c r="E26" s="15">
        <v>47061330.580000013</v>
      </c>
      <c r="F26" s="15">
        <v>46753526.480000019</v>
      </c>
      <c r="G26" s="15">
        <f t="shared" si="5"/>
        <v>126293367.07999998</v>
      </c>
    </row>
    <row r="27" spans="1:7" x14ac:dyDescent="0.2">
      <c r="A27" s="19" t="s">
        <v>31</v>
      </c>
      <c r="B27" s="15">
        <v>47594920.659999996</v>
      </c>
      <c r="C27" s="15">
        <v>-1986632.9499999997</v>
      </c>
      <c r="D27" s="15">
        <v>45608287.709999993</v>
      </c>
      <c r="E27" s="15">
        <v>36104759.99000001</v>
      </c>
      <c r="F27" s="15">
        <v>36091552.500000007</v>
      </c>
      <c r="G27" s="15">
        <f t="shared" si="5"/>
        <v>9503527.7199999839</v>
      </c>
    </row>
    <row r="28" spans="1:7" x14ac:dyDescent="0.2">
      <c r="A28" s="19" t="s">
        <v>32</v>
      </c>
      <c r="B28" s="15">
        <v>396518002.39999992</v>
      </c>
      <c r="C28" s="15">
        <v>358431152.00000006</v>
      </c>
      <c r="D28" s="15">
        <v>754949154.39999986</v>
      </c>
      <c r="E28" s="15">
        <v>278724678.94</v>
      </c>
      <c r="F28" s="15">
        <v>271645520.80000001</v>
      </c>
      <c r="G28" s="15">
        <f t="shared" si="5"/>
        <v>476224475.45999986</v>
      </c>
    </row>
    <row r="29" spans="1:7" x14ac:dyDescent="0.2">
      <c r="A29" s="19" t="s">
        <v>33</v>
      </c>
      <c r="B29" s="15">
        <v>93414926.840000004</v>
      </c>
      <c r="C29" s="15">
        <v>11788251.039999999</v>
      </c>
      <c r="D29" s="15">
        <v>105203177.88</v>
      </c>
      <c r="E29" s="15">
        <v>58013347.909999989</v>
      </c>
      <c r="F29" s="15">
        <v>57020029.599999994</v>
      </c>
      <c r="G29" s="15">
        <f t="shared" si="5"/>
        <v>47189829.970000006</v>
      </c>
    </row>
    <row r="30" spans="1:7" x14ac:dyDescent="0.2">
      <c r="A30" s="19" t="s">
        <v>34</v>
      </c>
      <c r="B30" s="15">
        <v>5372460.4000000004</v>
      </c>
      <c r="C30" s="15">
        <v>-206759.27</v>
      </c>
      <c r="D30" s="15">
        <v>5165701.1300000008</v>
      </c>
      <c r="E30" s="15">
        <v>899119.79999999993</v>
      </c>
      <c r="F30" s="15">
        <v>856520.11</v>
      </c>
      <c r="G30" s="15">
        <f t="shared" si="5"/>
        <v>4266581.330000001</v>
      </c>
    </row>
    <row r="31" spans="1:7" x14ac:dyDescent="0.2">
      <c r="A31" s="19" t="s">
        <v>35</v>
      </c>
      <c r="B31" s="15">
        <v>58723524.039999999</v>
      </c>
      <c r="C31" s="15">
        <v>12219809.649999999</v>
      </c>
      <c r="D31" s="15">
        <v>70943333.689999998</v>
      </c>
      <c r="E31" s="15">
        <v>24040808.350000001</v>
      </c>
      <c r="F31" s="15">
        <v>23266958.249999993</v>
      </c>
      <c r="G31" s="15">
        <f t="shared" si="5"/>
        <v>46902525.339999996</v>
      </c>
    </row>
    <row r="32" spans="1:7" x14ac:dyDescent="0.2">
      <c r="A32" s="19" t="s">
        <v>36</v>
      </c>
      <c r="B32" s="15">
        <v>81987479.64000003</v>
      </c>
      <c r="C32" s="15">
        <v>18694032.5</v>
      </c>
      <c r="D32" s="15">
        <v>100681512.14</v>
      </c>
      <c r="E32" s="15">
        <v>31554327.139999993</v>
      </c>
      <c r="F32" s="15">
        <v>31449166.889999997</v>
      </c>
      <c r="G32" s="15">
        <f t="shared" si="5"/>
        <v>69127185</v>
      </c>
    </row>
    <row r="33" spans="1:7" x14ac:dyDescent="0.2">
      <c r="A33" s="7" t="s">
        <v>81</v>
      </c>
      <c r="B33" s="9">
        <f>SUM(B34:B42)</f>
        <v>1167232076.5600002</v>
      </c>
      <c r="C33" s="9">
        <f t="shared" ref="C33:G33" si="6">SUM(C34:C42)</f>
        <v>489707834.93999994</v>
      </c>
      <c r="D33" s="9">
        <f t="shared" si="6"/>
        <v>1656939911.5000002</v>
      </c>
      <c r="E33" s="9">
        <f t="shared" si="6"/>
        <v>682624419.13000023</v>
      </c>
      <c r="F33" s="9">
        <f t="shared" si="6"/>
        <v>627745352.04000008</v>
      </c>
      <c r="G33" s="9">
        <f t="shared" si="6"/>
        <v>974315492.37</v>
      </c>
    </row>
    <row r="34" spans="1:7" x14ac:dyDescent="0.2">
      <c r="A34" s="19" t="s">
        <v>37</v>
      </c>
      <c r="B34" s="15">
        <v>0</v>
      </c>
      <c r="C34" s="15">
        <v>30250725.300000001</v>
      </c>
      <c r="D34" s="15">
        <v>30250725.300000001</v>
      </c>
      <c r="E34" s="15">
        <v>1706520</v>
      </c>
      <c r="F34" s="15">
        <v>1706520</v>
      </c>
      <c r="G34" s="15">
        <f t="shared" ref="G34:G42" si="7">D34-E34</f>
        <v>28544205.300000001</v>
      </c>
    </row>
    <row r="35" spans="1:7" x14ac:dyDescent="0.2">
      <c r="A35" s="19" t="s">
        <v>38</v>
      </c>
      <c r="B35" s="15">
        <v>943323383.13</v>
      </c>
      <c r="C35" s="15">
        <v>271779620.93999994</v>
      </c>
      <c r="D35" s="15">
        <v>1215103004.0700002</v>
      </c>
      <c r="E35" s="15">
        <v>579059105.8900001</v>
      </c>
      <c r="F35" s="15">
        <v>528369407.18000001</v>
      </c>
      <c r="G35" s="15">
        <f t="shared" si="7"/>
        <v>636043898.18000007</v>
      </c>
    </row>
    <row r="36" spans="1:7" x14ac:dyDescent="0.2">
      <c r="A36" s="19" t="s">
        <v>39</v>
      </c>
      <c r="B36" s="15">
        <v>101290000</v>
      </c>
      <c r="C36" s="15">
        <v>37714688.200000003</v>
      </c>
      <c r="D36" s="15">
        <v>139004688.20000002</v>
      </c>
      <c r="E36" s="15">
        <v>35196660.440000005</v>
      </c>
      <c r="F36" s="15">
        <v>34788395.300000004</v>
      </c>
      <c r="G36" s="15">
        <f t="shared" si="7"/>
        <v>103808027.76000002</v>
      </c>
    </row>
    <row r="37" spans="1:7" x14ac:dyDescent="0.2">
      <c r="A37" s="19" t="s">
        <v>40</v>
      </c>
      <c r="B37" s="15">
        <v>121216468</v>
      </c>
      <c r="C37" s="15">
        <v>52693865</v>
      </c>
      <c r="D37" s="15">
        <v>173910333</v>
      </c>
      <c r="E37" s="15">
        <v>63669566.220000006</v>
      </c>
      <c r="F37" s="15">
        <v>59888462.979999997</v>
      </c>
      <c r="G37" s="15">
        <f t="shared" si="7"/>
        <v>110240766.78</v>
      </c>
    </row>
    <row r="38" spans="1:7" x14ac:dyDescent="0.2">
      <c r="A38" s="19" t="s">
        <v>41</v>
      </c>
      <c r="B38" s="15">
        <v>1342225.43</v>
      </c>
      <c r="C38" s="15">
        <v>0</v>
      </c>
      <c r="D38" s="15">
        <v>1342225.43</v>
      </c>
      <c r="E38" s="15">
        <v>697222.08</v>
      </c>
      <c r="F38" s="15">
        <v>697222.08</v>
      </c>
      <c r="G38" s="15">
        <f t="shared" si="7"/>
        <v>645003.35</v>
      </c>
    </row>
    <row r="39" spans="1:7" x14ac:dyDescent="0.2">
      <c r="A39" s="19" t="s">
        <v>42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f t="shared" si="7"/>
        <v>0</v>
      </c>
    </row>
    <row r="40" spans="1:7" x14ac:dyDescent="0.2">
      <c r="A40" s="19" t="s">
        <v>43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f t="shared" si="7"/>
        <v>0</v>
      </c>
    </row>
    <row r="41" spans="1:7" x14ac:dyDescent="0.2">
      <c r="A41" s="19" t="s">
        <v>44</v>
      </c>
      <c r="B41" s="15">
        <v>0</v>
      </c>
      <c r="C41" s="15">
        <v>95000000</v>
      </c>
      <c r="D41" s="15">
        <v>95000000</v>
      </c>
      <c r="E41" s="15">
        <v>0</v>
      </c>
      <c r="F41" s="15">
        <v>0</v>
      </c>
      <c r="G41" s="15">
        <f t="shared" si="7"/>
        <v>95000000</v>
      </c>
    </row>
    <row r="42" spans="1:7" x14ac:dyDescent="0.2">
      <c r="A42" s="19" t="s">
        <v>45</v>
      </c>
      <c r="B42" s="15">
        <v>60000</v>
      </c>
      <c r="C42" s="15">
        <v>2268935.5</v>
      </c>
      <c r="D42" s="15">
        <v>2328935.5</v>
      </c>
      <c r="E42" s="15">
        <v>2295344.5</v>
      </c>
      <c r="F42" s="15">
        <v>2295344.5</v>
      </c>
      <c r="G42" s="15">
        <f t="shared" si="7"/>
        <v>33591</v>
      </c>
    </row>
    <row r="43" spans="1:7" x14ac:dyDescent="0.2">
      <c r="A43" s="7" t="s">
        <v>82</v>
      </c>
      <c r="B43" s="9">
        <f>SUM(B44:B52)</f>
        <v>176477211.15999997</v>
      </c>
      <c r="C43" s="9">
        <f t="shared" ref="C43:G43" si="8">SUM(C44:C52)</f>
        <v>217604453.00999999</v>
      </c>
      <c r="D43" s="9">
        <f t="shared" si="8"/>
        <v>394081664.17000008</v>
      </c>
      <c r="E43" s="9">
        <f t="shared" si="8"/>
        <v>60209917.509999998</v>
      </c>
      <c r="F43" s="9">
        <f t="shared" si="8"/>
        <v>56849112.149999999</v>
      </c>
      <c r="G43" s="9">
        <f t="shared" si="8"/>
        <v>333871746.66000003</v>
      </c>
    </row>
    <row r="44" spans="1:7" x14ac:dyDescent="0.2">
      <c r="A44" s="19" t="s">
        <v>46</v>
      </c>
      <c r="B44" s="15">
        <v>39314184.289999999</v>
      </c>
      <c r="C44" s="15">
        <v>25483716.119999986</v>
      </c>
      <c r="D44" s="15">
        <v>64797900.410000019</v>
      </c>
      <c r="E44" s="15">
        <v>6852547.4300000006</v>
      </c>
      <c r="F44" s="15">
        <v>6512474.8699999992</v>
      </c>
      <c r="G44" s="15">
        <f t="shared" ref="G44:G52" si="9">D44-E44</f>
        <v>57945352.980000019</v>
      </c>
    </row>
    <row r="45" spans="1:7" x14ac:dyDescent="0.2">
      <c r="A45" s="19" t="s">
        <v>47</v>
      </c>
      <c r="B45" s="15">
        <v>1743729</v>
      </c>
      <c r="C45" s="15">
        <v>8941730</v>
      </c>
      <c r="D45" s="15">
        <v>10685459</v>
      </c>
      <c r="E45" s="15">
        <v>6457110.7200000007</v>
      </c>
      <c r="F45" s="15">
        <v>6435702.9199999999</v>
      </c>
      <c r="G45" s="15">
        <f t="shared" si="9"/>
        <v>4228348.2799999993</v>
      </c>
    </row>
    <row r="46" spans="1:7" x14ac:dyDescent="0.2">
      <c r="A46" s="19" t="s">
        <v>48</v>
      </c>
      <c r="B46" s="15">
        <v>1601948</v>
      </c>
      <c r="C46" s="15">
        <v>6794.2</v>
      </c>
      <c r="D46" s="15">
        <v>1608742.2</v>
      </c>
      <c r="E46" s="15">
        <v>5794.2</v>
      </c>
      <c r="F46" s="15">
        <v>5794.2</v>
      </c>
      <c r="G46" s="15">
        <f t="shared" si="9"/>
        <v>1602948</v>
      </c>
    </row>
    <row r="47" spans="1:7" x14ac:dyDescent="0.2">
      <c r="A47" s="19" t="s">
        <v>49</v>
      </c>
      <c r="B47" s="15">
        <v>70904590</v>
      </c>
      <c r="C47" s="15">
        <v>55997223.039999992</v>
      </c>
      <c r="D47" s="15">
        <v>126901813.03999999</v>
      </c>
      <c r="E47" s="15">
        <v>4318800.01</v>
      </c>
      <c r="F47" s="15">
        <v>4318800.01</v>
      </c>
      <c r="G47" s="15">
        <f t="shared" si="9"/>
        <v>122583013.02999999</v>
      </c>
    </row>
    <row r="48" spans="1:7" x14ac:dyDescent="0.2">
      <c r="A48" s="19" t="s">
        <v>50</v>
      </c>
      <c r="B48" s="15">
        <v>9079880</v>
      </c>
      <c r="C48" s="15">
        <v>16753143.5</v>
      </c>
      <c r="D48" s="15">
        <v>25833023.5</v>
      </c>
      <c r="E48" s="15">
        <v>6950961.0700000003</v>
      </c>
      <c r="F48" s="15">
        <v>6950961.0700000003</v>
      </c>
      <c r="G48" s="15">
        <f t="shared" si="9"/>
        <v>18882062.43</v>
      </c>
    </row>
    <row r="49" spans="1:7" x14ac:dyDescent="0.2">
      <c r="A49" s="19" t="s">
        <v>51</v>
      </c>
      <c r="B49" s="15">
        <v>49170724.359999999</v>
      </c>
      <c r="C49" s="15">
        <v>57314082.159999989</v>
      </c>
      <c r="D49" s="15">
        <v>106484806.52000003</v>
      </c>
      <c r="E49" s="15">
        <v>4854059.2699999996</v>
      </c>
      <c r="F49" s="15">
        <v>4854059.2699999996</v>
      </c>
      <c r="G49" s="15">
        <f t="shared" si="9"/>
        <v>101630747.25000003</v>
      </c>
    </row>
    <row r="50" spans="1:7" x14ac:dyDescent="0.2">
      <c r="A50" s="19" t="s">
        <v>52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f t="shared" si="9"/>
        <v>0</v>
      </c>
    </row>
    <row r="51" spans="1:7" x14ac:dyDescent="0.2">
      <c r="A51" s="19" t="s">
        <v>53</v>
      </c>
      <c r="B51" s="15">
        <v>0</v>
      </c>
      <c r="C51" s="15">
        <v>46307091.210000001</v>
      </c>
      <c r="D51" s="15">
        <v>46307091.210000001</v>
      </c>
      <c r="E51" s="15">
        <v>30770644.809999999</v>
      </c>
      <c r="F51" s="15">
        <v>27771319.809999999</v>
      </c>
      <c r="G51" s="15">
        <f t="shared" si="9"/>
        <v>15536446.400000002</v>
      </c>
    </row>
    <row r="52" spans="1:7" x14ac:dyDescent="0.2">
      <c r="A52" s="19" t="s">
        <v>54</v>
      </c>
      <c r="B52" s="15">
        <v>4662155.5100000007</v>
      </c>
      <c r="C52" s="15">
        <v>6800672.7800000012</v>
      </c>
      <c r="D52" s="15">
        <v>11462828.289999999</v>
      </c>
      <c r="E52" s="15">
        <v>0</v>
      </c>
      <c r="F52" s="15">
        <v>0</v>
      </c>
      <c r="G52" s="15">
        <f t="shared" si="9"/>
        <v>11462828.289999999</v>
      </c>
    </row>
    <row r="53" spans="1:7" x14ac:dyDescent="0.2">
      <c r="A53" s="7" t="s">
        <v>55</v>
      </c>
      <c r="B53" s="9">
        <f>SUM(B54:B56)</f>
        <v>1135164208.7</v>
      </c>
      <c r="C53" s="9">
        <f t="shared" ref="C53:G53" si="10">SUM(C54:C56)</f>
        <v>2381825559.7699995</v>
      </c>
      <c r="D53" s="9">
        <f t="shared" si="10"/>
        <v>3516989768.4699984</v>
      </c>
      <c r="E53" s="9">
        <f t="shared" si="10"/>
        <v>395308587.41999996</v>
      </c>
      <c r="F53" s="9">
        <f t="shared" si="10"/>
        <v>382586567.20999968</v>
      </c>
      <c r="G53" s="9">
        <f t="shared" si="10"/>
        <v>3121681181.0499983</v>
      </c>
    </row>
    <row r="54" spans="1:7" x14ac:dyDescent="0.2">
      <c r="A54" s="19" t="s">
        <v>56</v>
      </c>
      <c r="B54" s="15">
        <v>509795430.68000001</v>
      </c>
      <c r="C54" s="15">
        <v>1789876222.0499995</v>
      </c>
      <c r="D54" s="15">
        <v>2299671652.7299991</v>
      </c>
      <c r="E54" s="15">
        <v>310031200.21999997</v>
      </c>
      <c r="F54" s="15">
        <v>298600397.33999974</v>
      </c>
      <c r="G54" s="15">
        <f t="shared" ref="G54:G56" si="11">D54-E54</f>
        <v>1989640452.509999</v>
      </c>
    </row>
    <row r="55" spans="1:7" x14ac:dyDescent="0.2">
      <c r="A55" s="19" t="s">
        <v>57</v>
      </c>
      <c r="B55" s="15">
        <v>625368778.01999998</v>
      </c>
      <c r="C55" s="15">
        <v>591949337.72000027</v>
      </c>
      <c r="D55" s="15">
        <v>1217318115.7399993</v>
      </c>
      <c r="E55" s="15">
        <v>85277387.199999988</v>
      </c>
      <c r="F55" s="15">
        <v>83986169.869999975</v>
      </c>
      <c r="G55" s="15">
        <f t="shared" si="11"/>
        <v>1132040728.5399992</v>
      </c>
    </row>
    <row r="56" spans="1:7" x14ac:dyDescent="0.2">
      <c r="A56" s="19" t="s">
        <v>58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f t="shared" si="11"/>
        <v>0</v>
      </c>
    </row>
    <row r="57" spans="1:7" x14ac:dyDescent="0.2">
      <c r="A57" s="7" t="s">
        <v>78</v>
      </c>
      <c r="B57" s="9">
        <f>SUM(B58:B64)</f>
        <v>413384371.45999998</v>
      </c>
      <c r="C57" s="9">
        <f t="shared" ref="C57:G57" si="12">SUM(C58:C64)</f>
        <v>-370348480.29999995</v>
      </c>
      <c r="D57" s="9">
        <f t="shared" si="12"/>
        <v>43035891.159999996</v>
      </c>
      <c r="E57" s="9">
        <f t="shared" si="12"/>
        <v>0</v>
      </c>
      <c r="F57" s="9">
        <f t="shared" si="12"/>
        <v>0</v>
      </c>
      <c r="G57" s="9">
        <f t="shared" si="12"/>
        <v>43035891.159999996</v>
      </c>
    </row>
    <row r="58" spans="1:7" x14ac:dyDescent="0.2">
      <c r="A58" s="19" t="s">
        <v>59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f t="shared" ref="G58:G64" si="13">D58-E58</f>
        <v>0</v>
      </c>
    </row>
    <row r="59" spans="1:7" x14ac:dyDescent="0.2">
      <c r="A59" s="19" t="s">
        <v>60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f t="shared" si="13"/>
        <v>0</v>
      </c>
    </row>
    <row r="60" spans="1:7" x14ac:dyDescent="0.2">
      <c r="A60" s="19" t="s">
        <v>61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f t="shared" si="13"/>
        <v>0</v>
      </c>
    </row>
    <row r="61" spans="1:7" x14ac:dyDescent="0.2">
      <c r="A61" s="19" t="s">
        <v>62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f t="shared" si="13"/>
        <v>0</v>
      </c>
    </row>
    <row r="62" spans="1:7" x14ac:dyDescent="0.2">
      <c r="A62" s="19" t="s">
        <v>63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f t="shared" si="13"/>
        <v>0</v>
      </c>
    </row>
    <row r="63" spans="1:7" x14ac:dyDescent="0.2">
      <c r="A63" s="19" t="s">
        <v>64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f t="shared" si="13"/>
        <v>0</v>
      </c>
    </row>
    <row r="64" spans="1:7" x14ac:dyDescent="0.2">
      <c r="A64" s="19" t="s">
        <v>65</v>
      </c>
      <c r="B64" s="15">
        <v>413384371.45999998</v>
      </c>
      <c r="C64" s="15">
        <v>-370348480.29999995</v>
      </c>
      <c r="D64" s="15">
        <v>43035891.159999996</v>
      </c>
      <c r="E64" s="15">
        <v>0</v>
      </c>
      <c r="F64" s="15">
        <v>0</v>
      </c>
      <c r="G64" s="15">
        <f t="shared" si="13"/>
        <v>43035891.159999996</v>
      </c>
    </row>
    <row r="65" spans="1:7" x14ac:dyDescent="0.2">
      <c r="A65" s="7" t="s">
        <v>79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</row>
    <row r="66" spans="1:7" x14ac:dyDescent="0.2">
      <c r="A66" s="19" t="s">
        <v>66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f t="shared" ref="G66:G68" si="14">D66-E66</f>
        <v>0</v>
      </c>
    </row>
    <row r="67" spans="1:7" x14ac:dyDescent="0.2">
      <c r="A67" s="19" t="s">
        <v>67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f t="shared" si="14"/>
        <v>0</v>
      </c>
    </row>
    <row r="68" spans="1:7" x14ac:dyDescent="0.2">
      <c r="A68" s="19" t="s">
        <v>68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f t="shared" si="14"/>
        <v>0</v>
      </c>
    </row>
    <row r="69" spans="1:7" x14ac:dyDescent="0.2">
      <c r="A69" s="7" t="s">
        <v>69</v>
      </c>
      <c r="B69" s="9">
        <f>SUM(B70:B76)</f>
        <v>231544825.31999999</v>
      </c>
      <c r="C69" s="9">
        <f t="shared" ref="C69:G69" si="15">SUM(C70:C76)</f>
        <v>0</v>
      </c>
      <c r="D69" s="9">
        <f t="shared" si="15"/>
        <v>231544825.31999999</v>
      </c>
      <c r="E69" s="9">
        <f t="shared" si="15"/>
        <v>95840439.010000005</v>
      </c>
      <c r="F69" s="9">
        <f t="shared" si="15"/>
        <v>95840439.010000005</v>
      </c>
      <c r="G69" s="9">
        <f t="shared" si="15"/>
        <v>135704386.31</v>
      </c>
    </row>
    <row r="70" spans="1:7" x14ac:dyDescent="0.2">
      <c r="A70" s="19" t="s">
        <v>70</v>
      </c>
      <c r="B70" s="15">
        <v>93580406.349999994</v>
      </c>
      <c r="C70" s="15">
        <v>0</v>
      </c>
      <c r="D70" s="15">
        <v>93580406.349999994</v>
      </c>
      <c r="E70" s="15">
        <v>43099499.340000004</v>
      </c>
      <c r="F70" s="15">
        <v>43099499.340000004</v>
      </c>
      <c r="G70" s="15">
        <f t="shared" ref="G70:G76" si="16">D70-E70</f>
        <v>50480907.00999999</v>
      </c>
    </row>
    <row r="71" spans="1:7" x14ac:dyDescent="0.2">
      <c r="A71" s="19" t="s">
        <v>71</v>
      </c>
      <c r="B71" s="15">
        <v>137804418.97</v>
      </c>
      <c r="C71" s="15">
        <v>0</v>
      </c>
      <c r="D71" s="15">
        <v>137804418.97</v>
      </c>
      <c r="E71" s="15">
        <v>52740939.670000002</v>
      </c>
      <c r="F71" s="15">
        <v>52740939.670000002</v>
      </c>
      <c r="G71" s="15">
        <f t="shared" si="16"/>
        <v>85063479.299999997</v>
      </c>
    </row>
    <row r="72" spans="1:7" x14ac:dyDescent="0.2">
      <c r="A72" s="19" t="s">
        <v>72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f t="shared" si="16"/>
        <v>0</v>
      </c>
    </row>
    <row r="73" spans="1:7" x14ac:dyDescent="0.2">
      <c r="A73" s="19" t="s">
        <v>73</v>
      </c>
      <c r="B73" s="15">
        <v>160000</v>
      </c>
      <c r="C73" s="15">
        <v>0</v>
      </c>
      <c r="D73" s="15">
        <v>160000</v>
      </c>
      <c r="E73" s="15">
        <v>0</v>
      </c>
      <c r="F73" s="15">
        <v>0</v>
      </c>
      <c r="G73" s="15">
        <f t="shared" si="16"/>
        <v>160000</v>
      </c>
    </row>
    <row r="74" spans="1:7" x14ac:dyDescent="0.2">
      <c r="A74" s="19" t="s">
        <v>74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f t="shared" si="16"/>
        <v>0</v>
      </c>
    </row>
    <row r="75" spans="1:7" x14ac:dyDescent="0.2">
      <c r="A75" s="19" t="s">
        <v>75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f t="shared" si="16"/>
        <v>0</v>
      </c>
    </row>
    <row r="76" spans="1:7" x14ac:dyDescent="0.2">
      <c r="A76" s="20" t="s">
        <v>76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f t="shared" si="16"/>
        <v>0</v>
      </c>
    </row>
    <row r="77" spans="1:7" x14ac:dyDescent="0.2">
      <c r="A77" s="21" t="s">
        <v>77</v>
      </c>
      <c r="B77" s="10">
        <f>B69+B65+B57+B53+B43+B33+B23+B13+B5</f>
        <v>7835165416</v>
      </c>
      <c r="C77" s="10">
        <f t="shared" ref="C77:G77" si="17">C69+C65+C57+C53+C43+C33+C23+C13+C5</f>
        <v>3269164379.1300001</v>
      </c>
      <c r="D77" s="10">
        <f t="shared" si="17"/>
        <v>11104329795.129997</v>
      </c>
      <c r="E77" s="10">
        <f t="shared" si="17"/>
        <v>3386195422.9100008</v>
      </c>
      <c r="F77" s="10">
        <f t="shared" si="17"/>
        <v>3232878417.79</v>
      </c>
      <c r="G77" s="10">
        <f t="shared" si="17"/>
        <v>7718134372.2199974</v>
      </c>
    </row>
    <row r="78" spans="1:7" x14ac:dyDescent="0.2">
      <c r="E78" s="11"/>
      <c r="F78" s="11"/>
    </row>
    <row r="91" spans="1:5" x14ac:dyDescent="0.2">
      <c r="A91" s="12" t="s">
        <v>83</v>
      </c>
      <c r="B91" s="13"/>
      <c r="C91" s="27" t="s">
        <v>84</v>
      </c>
      <c r="D91" s="27"/>
      <c r="E91" s="27"/>
    </row>
    <row r="92" spans="1:5" x14ac:dyDescent="0.2">
      <c r="A92" s="14" t="s">
        <v>85</v>
      </c>
      <c r="B92" s="13"/>
      <c r="C92" s="28" t="s">
        <v>86</v>
      </c>
      <c r="D92" s="28"/>
      <c r="E92" s="28"/>
    </row>
  </sheetData>
  <sheetProtection formatCells="0" formatColumns="0" formatRows="0" autoFilter="0"/>
  <mergeCells count="4">
    <mergeCell ref="A1:G1"/>
    <mergeCell ref="G2:G3"/>
    <mergeCell ref="C91:E91"/>
    <mergeCell ref="C92:E92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</ds:schemaRefs>
</ds:datastoreItem>
</file>

<file path=customXml/itemProps3.xml><?xml version="1.0" encoding="utf-8"?>
<ds:datastoreItem xmlns:ds="http://schemas.openxmlformats.org/officeDocument/2006/customXml" ds:itemID="{9FE04866-44F0-4356-B3BE-28961DCB29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2023-07-17T21:14:50Z</cp:lastPrinted>
  <dcterms:created xsi:type="dcterms:W3CDTF">2014-02-10T03:37:14Z</dcterms:created>
  <dcterms:modified xsi:type="dcterms:W3CDTF">2023-07-31T16:09:01Z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